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sgebre\Desktop\Data Processing\Radiation\"/>
    </mc:Choice>
  </mc:AlternateContent>
  <xr:revisionPtr revIDLastSave="0" documentId="8_{2D36F2FB-2C77-44AB-AC24-542CD1B9C0D4}" xr6:coauthVersionLast="36" xr6:coauthVersionMax="36" xr10:uidLastSave="{00000000-0000-0000-0000-000000000000}"/>
  <bookViews>
    <workbookView xWindow="0" yWindow="0" windowWidth="23040" windowHeight="8260" tabRatio="500" xr2:uid="{00000000-000D-0000-FFFF-FFFF00000000}"/>
  </bookViews>
  <sheets>
    <sheet name="ISS dose data (Int'l labs)" sheetId="1" r:id="rId1"/>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O25" i="1" l="1"/>
  <c r="N25" i="1"/>
  <c r="P25" i="1" s="1"/>
  <c r="O24" i="1"/>
  <c r="N24" i="1"/>
  <c r="P24" i="1" s="1"/>
  <c r="O23" i="1"/>
  <c r="N23" i="1"/>
  <c r="P23" i="1" s="1"/>
</calcChain>
</file>

<file path=xl/sharedStrings.xml><?xml version="1.0" encoding="utf-8"?>
<sst xmlns="http://schemas.openxmlformats.org/spreadsheetml/2006/main" count="273" uniqueCount="169">
  <si>
    <t>Launch/ mission start</t>
  </si>
  <si>
    <t>Landing/ mission end</t>
  </si>
  <si>
    <t>Experimentstart</t>
  </si>
  <si>
    <t>Experiment end</t>
  </si>
  <si>
    <t>Launch Vehicle</t>
  </si>
  <si>
    <t>Return Vehicle</t>
  </si>
  <si>
    <t>Spacecraft</t>
  </si>
  <si>
    <r>
      <t>Habitat Location</t>
    </r>
    <r>
      <rPr>
        <b/>
        <vertAlign val="superscript"/>
        <sz val="12"/>
        <rFont val="Arial"/>
        <family val="2"/>
      </rPr>
      <t>1</t>
    </r>
  </si>
  <si>
    <r>
      <t>Dosimeter (Location)</t>
    </r>
    <r>
      <rPr>
        <b/>
        <vertAlign val="superscript"/>
        <sz val="12"/>
        <rFont val="Arial"/>
        <family val="2"/>
      </rPr>
      <t>2</t>
    </r>
  </si>
  <si>
    <r>
      <t>Average Absorbed Dose Rate</t>
    </r>
    <r>
      <rPr>
        <b/>
        <vertAlign val="superscript"/>
        <sz val="12"/>
        <rFont val="Arial"/>
        <family val="2"/>
      </rPr>
      <t>3</t>
    </r>
    <r>
      <rPr>
        <b/>
        <sz val="12"/>
        <rFont val="Arial"/>
        <family val="2"/>
      </rPr>
      <t xml:space="preserve"> (mGy/day)</t>
    </r>
  </si>
  <si>
    <r>
      <t>Cumulative Absorbed Dose</t>
    </r>
    <r>
      <rPr>
        <b/>
        <vertAlign val="superscript"/>
        <sz val="12"/>
        <rFont val="Arial"/>
        <family val="2"/>
      </rPr>
      <t>3</t>
    </r>
    <r>
      <rPr>
        <b/>
        <sz val="12"/>
        <rFont val="Arial"/>
        <family val="2"/>
      </rPr>
      <t xml:space="preserve"> (mGy)</t>
    </r>
  </si>
  <si>
    <t>Notes</t>
  </si>
  <si>
    <t>low-LET        (or SAA)</t>
  </si>
  <si>
    <t>high-LET        (or GCR)</t>
  </si>
  <si>
    <t>low-LET            (or SAA)</t>
  </si>
  <si>
    <t>Total</t>
  </si>
  <si>
    <t>Soyuz TMA-9 (ISS 13S)</t>
  </si>
  <si>
    <t xml:space="preserve">Soyuz TMA-8 </t>
  </si>
  <si>
    <t>ISS (Zvezda)</t>
  </si>
  <si>
    <t>Kubik</t>
  </si>
  <si>
    <t>TLD-100 (Zvezda)</t>
  </si>
  <si>
    <t>__</t>
  </si>
  <si>
    <t>Dose data from R. Gaza (http://www.wrmiss.org/workshops/twelfth/Gaza_meas.pdf)</t>
  </si>
  <si>
    <t>Soyuz TMA-8 (ISS 12S)</t>
  </si>
  <si>
    <t>Soyuz TMA-3 (ISS 7S)</t>
  </si>
  <si>
    <t>Soyuz TMA-2</t>
  </si>
  <si>
    <t>Zvezda</t>
  </si>
  <si>
    <t>track etch (CR-39), OSLD (TLD-500), TLD-700 (Zvezda)</t>
  </si>
  <si>
    <t>0.005*</t>
  </si>
  <si>
    <t>0.05*</t>
  </si>
  <si>
    <t>1.8(.018)</t>
  </si>
  <si>
    <t>2 days on Soyuz, 8 days on ISS;  Dose data from Goossens et al.,  (DOI:10.1093/rpd/nci652) *high-LET defined as &gt;5 keV/um</t>
  </si>
  <si>
    <t>STS-128</t>
  </si>
  <si>
    <t>STS-129</t>
  </si>
  <si>
    <t>ISS (Kibo)</t>
  </si>
  <si>
    <t>MDS (JPM EXPRESS Rack 4)</t>
  </si>
  <si>
    <t>PADLES (TLD,                 track-etch (CR-39)) (JPM)</t>
  </si>
  <si>
    <t>0.286(0.033)</t>
  </si>
  <si>
    <t>0.031(0.011)*</t>
  </si>
  <si>
    <t>26.026(3.003)</t>
  </si>
  <si>
    <t>2.821(0.325)*</t>
  </si>
  <si>
    <t>28.847(4.74)**</t>
  </si>
  <si>
    <t>Dose data from Nagamatsu et al. DOI:10.1016/j.radmeas.2013.05.008;                         *high-LET ≥ 10keV/um; **add 1 mGy to cumulative dose for 4 days on STS-128</t>
  </si>
  <si>
    <t>Soyuz TMA-4 (ISS 8S)</t>
  </si>
  <si>
    <t>Soyuz TMA-3</t>
  </si>
  <si>
    <t xml:space="preserve">Kubik, Aquarius </t>
  </si>
  <si>
    <t>R-16 Radiometer, TLD</t>
  </si>
  <si>
    <t>Kubik (2 days @ 12 deg C), Aquarius (1 day @ 20 deg C, Kubik 7.9 days @ 20 deg C) Dose data from Akatov et al. (http://www.wrmiss.org/workshops/tenth/pdf/09_akatov.pdf);                                            area monitor and cosmonaut personal dosimeter</t>
  </si>
  <si>
    <t>10/21/2003    (54 hrs)</t>
  </si>
  <si>
    <t xml:space="preserve">Aquarius  </t>
  </si>
  <si>
    <t>Dose data from Akatov et al. (http://www.wrmiss.org/workshops/tenth/pdf/09_akatov.pdf);                                            area monitor and cosmonaut personal dosimeter</t>
  </si>
  <si>
    <t>Soyuz TMA-8</t>
  </si>
  <si>
    <t>track-etch (PADC), OSL, TLD* (Zvezda)</t>
  </si>
  <si>
    <t>2 days on Soyuz, 10 days on ISS;                                                                                *Dose data from Vanhavere et al., DOI:10.1016/j.radmeas.2007.12.002</t>
  </si>
  <si>
    <t>STS-130</t>
  </si>
  <si>
    <t>CBEF</t>
  </si>
  <si>
    <t>2.288(0.26)</t>
  </si>
  <si>
    <t>0.248(0.088)*</t>
  </si>
  <si>
    <t>2.536(0.406)</t>
  </si>
  <si>
    <t>Dose data from Nagamatsu et al., DOI:10.1016/j.radmeas.2013.05.008                          *high-LET ≥ 10keV/um</t>
  </si>
  <si>
    <t>11/6/2010   (7 days)</t>
  </si>
  <si>
    <t>Progress 40B</t>
  </si>
  <si>
    <t xml:space="preserve">Soyuz TMA-19 </t>
  </si>
  <si>
    <t>ISS (Columbus)</t>
  </si>
  <si>
    <t>DOSTEL-2 (Columbus)</t>
  </si>
  <si>
    <t>0.13*</t>
  </si>
  <si>
    <t>0.09*</t>
  </si>
  <si>
    <t>0.89*</t>
  </si>
  <si>
    <t>0.65*</t>
  </si>
  <si>
    <t>Dose data from T. Berger (DLR).                                                                                        *For DOSTEL,"low-LET = "SAA" and "high-LET" = "GCR" based on count rate.                (See  http://www.wrmiss.org/workshops/twentysecond/Rios.pdf and Berger et al., DOI:10.1051/swsc/2017005)</t>
  </si>
  <si>
    <t>STS-131</t>
  </si>
  <si>
    <t xml:space="preserve">Lada plant growth system </t>
  </si>
  <si>
    <t xml:space="preserve">Paper DOI: 10.1186/1471-2229-14-4; paper reports total dose during 27 day cultivation period; instrument unknown. </t>
  </si>
  <si>
    <t>TLD,                 track-etch ( CR-39) (PADLES-JPM)</t>
  </si>
  <si>
    <t xml:space="preserve">2.821(0.325)* </t>
  </si>
  <si>
    <t>Dose data from Nagamatsu et al., DOI:10.1016/j.radmeas.2013.05.008                         *high-LET ≥ 10keV/um;   **add 1 mGy to cum. dose for 4 days on STS-128</t>
  </si>
  <si>
    <t>Soyuz TMA-16 (20S)</t>
  </si>
  <si>
    <t xml:space="preserve">Soyuz TMA-14 </t>
  </si>
  <si>
    <t>Biolab</t>
  </si>
  <si>
    <t>DOSTEL1, DOSTEL2, TLD (Columbus)</t>
  </si>
  <si>
    <t>1.235(44)</t>
  </si>
  <si>
    <t>Expt. "YING B-1". Dose data from Berger et al., DOI: 10.1051/swsc/2017005)</t>
  </si>
  <si>
    <t>0.031(0.011)</t>
  </si>
  <si>
    <t>1.144(0.13)</t>
  </si>
  <si>
    <t>0.124(0.044)</t>
  </si>
  <si>
    <t>2.268(0.203)</t>
  </si>
  <si>
    <t xml:space="preserve">Dose data from Nagamatsu et al., DOI:10.1016/j.radmeas.2013.05.008                         *high-LET ≥ 10keV/um; </t>
  </si>
  <si>
    <t>0.248(0.088)</t>
  </si>
  <si>
    <t>4.536(0.406)</t>
  </si>
  <si>
    <t>Soyuz TMA-06M</t>
  </si>
  <si>
    <t>SpaceX CRS-2</t>
  </si>
  <si>
    <t>AQH</t>
  </si>
  <si>
    <t>**</t>
  </si>
  <si>
    <t>Experiment "Medaka Osteoclast"; 6 fish-56 days; 4 fish-60 days; Paper DOI: 10.1371/journal.pone.0138799;  **no radiation data from JPM. Data are from TEPC in SMP which are generally consistent with values measured in JPM during periods where both are available.</t>
  </si>
  <si>
    <t>9/1/2014   (44 days)</t>
  </si>
  <si>
    <t>Foton-M4</t>
  </si>
  <si>
    <t>BB-2 blocks of the BB-1F</t>
  </si>
  <si>
    <t>track-etch, TLD</t>
  </si>
  <si>
    <t>Two separate experiments: Foton satellite (44.5 days) and ISS (12 days) with two separate groups of fly larvae. The ISS group's grandparents are Foton group. Both larvae are born in orbit, frozen either upon landing (Foton) or in orbit (ISS). Multiple generations (3?) born during flight. Foton dose data from Stradi et al.                                    DOI: 10.1016/jactaastro.2016.11.034; doses broken down into high (&gt;10 keV/um) and low (&lt;10keV/um) LET; because exact location of samples isn't known, use avg. doses over dosimeter boxes 1-4. ; *ISS dose data from SRAG, broken out into GCR (High-LET) and SAA (Low-LET) per SRAG definitions.</t>
  </si>
  <si>
    <t>11/10/2014   (12 days)</t>
  </si>
  <si>
    <t>Progress M-25M</t>
  </si>
  <si>
    <t>Soyuz TMA13-M</t>
  </si>
  <si>
    <t>TEPC</t>
  </si>
  <si>
    <t>0.1*</t>
  </si>
  <si>
    <t>0.2*</t>
  </si>
  <si>
    <t>1.29*</t>
  </si>
  <si>
    <t>2.64*</t>
  </si>
  <si>
    <t>3.93*</t>
  </si>
  <si>
    <t xml:space="preserve">Dose data from Nagamatsu et al., DOI:10.1016/j.radmeas.2013.05.008                         *high-LET ≥ 10keV/um;  </t>
  </si>
  <si>
    <t>Aquarius</t>
  </si>
  <si>
    <t>Progress M-22M</t>
  </si>
  <si>
    <t>REM (JPM)</t>
  </si>
  <si>
    <t>Dose data from SRAG database, broken out into "GCR" (High-LET) and "SAA" (Low-LET) per SRAG definitions. No sample return.</t>
  </si>
  <si>
    <r>
      <t>1</t>
    </r>
    <r>
      <rPr>
        <b/>
        <sz val="12"/>
        <color theme="1"/>
        <rFont val="Arial"/>
        <family val="2"/>
      </rPr>
      <t>Habitat</t>
    </r>
  </si>
  <si>
    <t>Aquarius - Incubator</t>
  </si>
  <si>
    <t>AQH - Aquatic Habitat (http://iss.jaxa.jp/en/kiboexp/pm/aqh/)</t>
  </si>
  <si>
    <t>Biolab - http://www.esa.int/Our_Activities/Human_and_Robotic_Exploration/Columbus/Biolab</t>
  </si>
  <si>
    <t>CBEF - Cell Biology Experimental Facility (https://www.nasa.gov/mission_pages/station/research/experiments/explorer/Investigation.html?#id=333)</t>
  </si>
  <si>
    <t>EXPRESS - EXpedite the PRocessing of Experiments to Space Station (https://ntrs.nasa.gov/archive/nasa/casi.ntrs.nasa.gov/20140016876.pdf)</t>
  </si>
  <si>
    <t>Kubik - Incubator (http://wsn.spaceflight.esa.int/docs/Factsheets/25%20Kubik%20HR_WEB.pdf)</t>
  </si>
  <si>
    <t>Lada - (https://www.researchgate.net/publication/246637532_Lada_The_ISS_Plant_Substrate_Microgravity_Testbed)</t>
  </si>
  <si>
    <t>MDS - Mouse Drawer System (https://journals.plos.org/plosone/article?id=10.1371/journal.pone.0032243)</t>
  </si>
  <si>
    <r>
      <rPr>
        <b/>
        <vertAlign val="superscript"/>
        <sz val="12"/>
        <color theme="1"/>
        <rFont val="Arial"/>
        <family val="2"/>
      </rPr>
      <t>2</t>
    </r>
    <r>
      <rPr>
        <b/>
        <sz val="12"/>
        <color theme="1"/>
        <rFont val="Arial"/>
        <family val="2"/>
      </rPr>
      <t>Dosimeter</t>
    </r>
  </si>
  <si>
    <t xml:space="preserve"> Active</t>
  </si>
  <si>
    <t xml:space="preserve">  DOSTEL - DOSimetry TELescope (https://doi.org/10.1051/swsc/2017005)</t>
  </si>
  <si>
    <t xml:space="preserve">  REM - Radiation Environment Monitor (https://www.sciencedirect.com/science/article/pii/S0168900215001977)</t>
  </si>
  <si>
    <t xml:space="preserve">  R-16 Radiometer - (https://www.sciencedirect.com/science/article/pii/S1350448702000847)</t>
  </si>
  <si>
    <t xml:space="preserve">  TEPC - Tissue Equivalent Proportional Counter (https://www.nasa.gov/mission_pages/station/research/experiments/explorer/Investigation.html?#id=620)</t>
  </si>
  <si>
    <t xml:space="preserve"> Passive</t>
  </si>
  <si>
    <t xml:space="preserve">  OSLD - optically stimulated luminescence detector (https://doi.org/10.1093/rpd/nci652, https://doi.org/10.1016/j.radmeas.2007.12.002)</t>
  </si>
  <si>
    <t xml:space="preserve">  PADLES - PAssive Dosimeters for Lifescience Experiments in Space (https://www.sciencedirect.com/science/article/pii/S1350448713002448?via%3Dihub)</t>
  </si>
  <si>
    <t xml:space="preserve">  TLD - thermoluminescence detector (https://doi.org/10.1093/rpd/nci652, https://doi.org/10.1016/j.radmeas.2007.12.002)</t>
  </si>
  <si>
    <t xml:space="preserve">  track etch - (https://www.sciencedirect.com/science/article/pii/1359018986906394)</t>
  </si>
  <si>
    <t xml:space="preserve">     for SRAG data, "SAA" and "GCR" contributions are estimated based on the ISS trajectory and a geomagnetic field model</t>
  </si>
  <si>
    <t xml:space="preserve">     for DOSTEL, GCR and SAA are estimated based on count rate</t>
  </si>
  <si>
    <t xml:space="preserve">     for passive detectors (TLD, OSLD, track-etch) High- and Low-LET are determined by detector thresholds</t>
  </si>
  <si>
    <t xml:space="preserve">     (in general, TLD and OSLD are sentitive to LET ≤ 10 keV/un;  track etch (CR-39, PADC) are sensitive to LET ≥ 10 keV/um))</t>
  </si>
  <si>
    <r>
      <rPr>
        <b/>
        <vertAlign val="superscript"/>
        <sz val="12"/>
        <color theme="1"/>
        <rFont val="Arial"/>
        <family val="2"/>
      </rPr>
      <t>3</t>
    </r>
    <r>
      <rPr>
        <b/>
        <sz val="12"/>
        <color theme="1"/>
        <rFont val="Arial"/>
        <family val="2"/>
      </rPr>
      <t>Absorbed dose</t>
    </r>
    <r>
      <rPr>
        <sz val="12"/>
        <color theme="1"/>
        <rFont val="Arial"/>
        <family val="2"/>
      </rPr>
      <t xml:space="preserve"> is broken out into components depending on the detector.</t>
    </r>
  </si>
  <si>
    <t>high-LET threshold</t>
  </si>
  <si>
    <t xml:space="preserve"> ≥ 10 keV/um</t>
  </si>
  <si>
    <t>GLDS #</t>
  </si>
  <si>
    <t>GLDS-13</t>
  </si>
  <si>
    <t>GLDS-29</t>
  </si>
  <si>
    <t>GLDS-31</t>
  </si>
  <si>
    <t>GLDS-33</t>
  </si>
  <si>
    <t>GLDS-35</t>
  </si>
  <si>
    <t>GLDS-36</t>
  </si>
  <si>
    <t>GLDS-39</t>
  </si>
  <si>
    <t>GLDS-41</t>
  </si>
  <si>
    <t>GLDS-52</t>
  </si>
  <si>
    <t>GLDS-59</t>
  </si>
  <si>
    <t>In review</t>
  </si>
  <si>
    <t>GLDS-61</t>
  </si>
  <si>
    <t>GLDS-62</t>
  </si>
  <si>
    <t>GLDS-75</t>
  </si>
  <si>
    <t>GLDS-83</t>
  </si>
  <si>
    <t>GLDS-96</t>
  </si>
  <si>
    <t>GLDS-112</t>
  </si>
  <si>
    <t>GLDS-113</t>
  </si>
  <si>
    <t>GLDS-133</t>
  </si>
  <si>
    <t>2/28/2010 (In review)</t>
  </si>
  <si>
    <t>SpaceX CRS-5</t>
  </si>
  <si>
    <t>VPS ("VEGGIE")</t>
  </si>
  <si>
    <t>REM (Columbus)</t>
  </si>
  <si>
    <t>APEX03-2 (TAGES-ISA;) Paper DOI: 10.1186/s12864-019-5554-z; germination/harvest dates unclear from mission logs; experiment window 1/15-2/3 (11 days).</t>
  </si>
  <si>
    <t>APEX03-2 (TAGES-ISA;) Paper DOI: 10.1038/s41526-019-0070-7; germination/harvest dates unclear from mission logs; experiment window 1/15-2/3. Harvests at 4 and 8 days</t>
  </si>
  <si>
    <t>GLDS-217</t>
  </si>
  <si>
    <t>GLDS-218</t>
  </si>
  <si>
    <t xml:space="preserve">2/3/15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</si>
</sst>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22" x14ac:knownFonts="1">
    <font>
      <sz val="12"/>
      <color theme="1"/>
      <name val="Calibri"/>
      <family val="2"/>
      <scheme val="minor"/>
    </font>
    <font>
      <sz val="12"/>
      <color theme="1"/>
      <name val="Calibri"/>
      <family val="2"/>
      <scheme val="minor"/>
    </font>
    <font>
      <sz val="12"/>
      <color theme="1"/>
      <name val="Calibri"/>
      <family val="2"/>
      <scheme val="minor"/>
    </font>
    <font>
      <sz val="12"/>
      <color rgb="FF006100"/>
      <name val="Calibri"/>
      <family val="2"/>
      <scheme val="minor"/>
    </font>
    <font>
      <vertAlign val="superscript"/>
      <sz val="12"/>
      <color theme="1"/>
      <name val="Arial"/>
      <family val="2"/>
    </font>
    <font>
      <b/>
      <sz val="12"/>
      <name val="Arial"/>
      <family val="2"/>
    </font>
    <font>
      <b/>
      <vertAlign val="superscript"/>
      <sz val="12"/>
      <name val="Arial"/>
      <family val="2"/>
    </font>
    <font>
      <vertAlign val="superscript"/>
      <sz val="12"/>
      <name val="Arial"/>
      <family val="2"/>
    </font>
    <font>
      <sz val="11"/>
      <color rgb="FF9C0006"/>
      <name val="Calibri"/>
      <family val="2"/>
      <scheme val="minor"/>
    </font>
    <font>
      <sz val="12"/>
      <name val="Arial"/>
      <family val="2"/>
    </font>
    <font>
      <sz val="11"/>
      <color rgb="FF9C6500"/>
      <name val="Calibri"/>
      <family val="2"/>
      <scheme val="minor"/>
    </font>
    <font>
      <sz val="11"/>
      <name val="Calibri"/>
      <family val="2"/>
      <scheme val="minor"/>
    </font>
    <font>
      <b/>
      <sz val="12"/>
      <color theme="1"/>
      <name val="Arial"/>
      <family val="2"/>
    </font>
    <font>
      <sz val="12"/>
      <color theme="1"/>
      <name val="Arial"/>
      <family val="2"/>
    </font>
    <font>
      <b/>
      <vertAlign val="superscrip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b/>
      <sz val="12"/>
      <name val="Arial"/>
      <family val="2"/>
    </font>
    <font>
      <sz val="12"/>
      <color theme="1"/>
      <name val="Arial"/>
      <family val="2"/>
    </font>
    <font>
      <sz val="12"/>
      <name val="Arial"/>
      <family val="2"/>
    </font>
    <font>
      <sz val="12"/>
      <name val="Arial"/>
      <charset val="204"/>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16">
    <xf numFmtId="0" fontId="0" fillId="0" borderId="0"/>
    <xf numFmtId="0" fontId="3" fillId="2" borderId="0" applyNumberFormat="0" applyBorder="0" applyAlignment="0" applyProtection="0"/>
    <xf numFmtId="0" fontId="4" fillId="0" borderId="0"/>
    <xf numFmtId="0" fontId="8" fillId="3" borderId="0" applyNumberFormat="0" applyBorder="0" applyAlignment="0" applyProtection="0"/>
    <xf numFmtId="0" fontId="10" fillId="4" borderId="0" applyNumberFormat="0" applyBorder="0" applyAlignment="0" applyProtection="0"/>
    <xf numFmtId="0" fontId="2" fillId="5"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6"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78">
    <xf numFmtId="0" fontId="0" fillId="0" borderId="0" xfId="0"/>
    <xf numFmtId="0" fontId="4" fillId="0" borderId="0" xfId="2" applyFill="1"/>
    <xf numFmtId="0" fontId="0" fillId="0" borderId="0" xfId="2" applyFont="1" applyFill="1"/>
    <xf numFmtId="0" fontId="13" fillId="0" borderId="0" xfId="2" applyFont="1" applyFill="1"/>
    <xf numFmtId="0" fontId="12" fillId="0" borderId="0" xfId="2" applyFont="1" applyFill="1"/>
    <xf numFmtId="0" fontId="19" fillId="0" borderId="0" xfId="2" applyFont="1" applyFill="1"/>
    <xf numFmtId="0" fontId="18" fillId="7" borderId="2" xfId="2" applyFont="1" applyFill="1" applyBorder="1" applyAlignment="1">
      <alignment horizontal="left" vertical="center" wrapText="1"/>
    </xf>
    <xf numFmtId="0" fontId="5" fillId="7" borderId="3" xfId="2" applyFont="1" applyFill="1" applyBorder="1" applyAlignment="1">
      <alignment horizontal="left" vertical="center" wrapText="1"/>
    </xf>
    <xf numFmtId="0" fontId="7" fillId="7" borderId="5" xfId="2" applyFont="1" applyFill="1" applyBorder="1"/>
    <xf numFmtId="0" fontId="7" fillId="7" borderId="6" xfId="2" applyFont="1" applyFill="1" applyBorder="1"/>
    <xf numFmtId="0" fontId="5" fillId="7" borderId="7" xfId="2" applyFont="1" applyFill="1" applyBorder="1" applyAlignment="1">
      <alignment horizontal="center" wrapText="1"/>
    </xf>
    <xf numFmtId="0" fontId="5" fillId="7" borderId="7" xfId="2" applyFont="1" applyFill="1" applyBorder="1" applyAlignment="1">
      <alignment horizontal="center" vertical="center"/>
    </xf>
    <xf numFmtId="0" fontId="5" fillId="7" borderId="4" xfId="2" applyFont="1" applyFill="1" applyBorder="1" applyAlignment="1">
      <alignment horizontal="center" vertical="center" wrapText="1"/>
    </xf>
    <xf numFmtId="0" fontId="5" fillId="7" borderId="8" xfId="2" applyFont="1" applyFill="1" applyBorder="1" applyAlignment="1">
      <alignment horizontal="center" vertical="center" wrapText="1"/>
    </xf>
    <xf numFmtId="0" fontId="5" fillId="7" borderId="9" xfId="2" applyFont="1" applyFill="1" applyBorder="1" applyAlignment="1">
      <alignment horizontal="center" vertical="center" wrapText="1"/>
    </xf>
    <xf numFmtId="0" fontId="5" fillId="7" borderId="3" xfId="2" applyFont="1" applyFill="1" applyBorder="1" applyAlignment="1">
      <alignment horizontal="center" vertical="center" wrapText="1"/>
    </xf>
    <xf numFmtId="0" fontId="5" fillId="7" borderId="6" xfId="2" applyFont="1" applyFill="1" applyBorder="1" applyAlignment="1">
      <alignment horizontal="center" vertical="center" wrapText="1"/>
    </xf>
    <xf numFmtId="0" fontId="21" fillId="0" borderId="0" xfId="4" applyFont="1" applyFill="1" applyBorder="1" applyAlignment="1">
      <alignment horizontal="left" vertical="center" wrapText="1"/>
    </xf>
    <xf numFmtId="14" fontId="21" fillId="0" borderId="0" xfId="4" applyNumberFormat="1" applyFont="1" applyFill="1" applyBorder="1" applyAlignment="1">
      <alignment horizontal="center" vertical="center" wrapText="1"/>
    </xf>
    <xf numFmtId="164" fontId="21" fillId="0" borderId="0" xfId="4" applyNumberFormat="1" applyFont="1" applyFill="1" applyBorder="1" applyAlignment="1">
      <alignment horizontal="center" vertical="center" wrapText="1"/>
    </xf>
    <xf numFmtId="164" fontId="21" fillId="0" borderId="0" xfId="4" applyNumberFormat="1" applyFont="1" applyFill="1" applyBorder="1" applyAlignment="1">
      <alignment horizontal="left" vertical="center" wrapText="1"/>
    </xf>
    <xf numFmtId="49" fontId="21" fillId="0" borderId="0" xfId="4" applyNumberFormat="1" applyFont="1" applyFill="1" applyBorder="1" applyAlignment="1">
      <alignment horizontal="left" vertical="center" wrapText="1"/>
    </xf>
    <xf numFmtId="0" fontId="21" fillId="0" borderId="0" xfId="4" applyFont="1" applyFill="1" applyBorder="1" applyAlignment="1">
      <alignment horizontal="center" vertical="center" wrapText="1"/>
    </xf>
    <xf numFmtId="165" fontId="21" fillId="0" borderId="0" xfId="4" applyNumberFormat="1" applyFont="1" applyFill="1" applyBorder="1" applyAlignment="1">
      <alignment horizontal="center" vertical="center"/>
    </xf>
    <xf numFmtId="0" fontId="21" fillId="0" borderId="0" xfId="4" applyFont="1" applyFill="1" applyBorder="1" applyAlignment="1">
      <alignment horizontal="center" vertical="center"/>
    </xf>
    <xf numFmtId="0" fontId="16" fillId="0" borderId="10" xfId="15" applyFill="1" applyBorder="1" applyAlignment="1">
      <alignment horizontal="left" vertical="center" wrapText="1"/>
    </xf>
    <xf numFmtId="14" fontId="9" fillId="0" borderId="10" xfId="3" applyNumberFormat="1" applyFont="1" applyFill="1" applyBorder="1" applyAlignment="1">
      <alignment horizontal="left" vertical="center" wrapText="1"/>
    </xf>
    <xf numFmtId="164" fontId="9" fillId="0" borderId="10" xfId="3" applyNumberFormat="1"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0" xfId="3" applyFont="1" applyFill="1" applyBorder="1" applyAlignment="1">
      <alignment horizontal="center" vertical="center" wrapText="1"/>
    </xf>
    <xf numFmtId="14" fontId="9" fillId="0" borderId="10" xfId="4" applyNumberFormat="1" applyFont="1" applyFill="1" applyBorder="1" applyAlignment="1">
      <alignment horizontal="left" vertical="center" wrapText="1"/>
    </xf>
    <xf numFmtId="14" fontId="20" fillId="0" borderId="10" xfId="4" applyNumberFormat="1" applyFont="1" applyFill="1" applyBorder="1" applyAlignment="1">
      <alignment horizontal="left" vertical="center" wrapText="1"/>
    </xf>
    <xf numFmtId="0" fontId="9" fillId="0" borderId="10" xfId="4" applyFont="1" applyFill="1" applyBorder="1" applyAlignment="1">
      <alignment horizontal="left" vertical="center" wrapText="1"/>
    </xf>
    <xf numFmtId="0" fontId="9" fillId="0" borderId="10" xfId="4" applyFont="1" applyFill="1" applyBorder="1" applyAlignment="1">
      <alignment horizontal="center" vertical="center" wrapText="1"/>
    </xf>
    <xf numFmtId="0" fontId="9" fillId="0" borderId="10" xfId="2" applyFont="1" applyFill="1" applyBorder="1" applyAlignment="1">
      <alignment horizontal="left" vertical="center" wrapText="1"/>
    </xf>
    <xf numFmtId="0" fontId="9" fillId="0" borderId="10" xfId="2" applyFont="1" applyFill="1" applyBorder="1" applyAlignment="1">
      <alignment horizontal="center" vertical="center" wrapText="1"/>
    </xf>
    <xf numFmtId="2" fontId="9" fillId="0" borderId="10" xfId="4" applyNumberFormat="1" applyFont="1" applyFill="1" applyBorder="1" applyAlignment="1">
      <alignment horizontal="center" vertical="center" wrapText="1"/>
    </xf>
    <xf numFmtId="14" fontId="9" fillId="0" borderId="10" xfId="1" applyNumberFormat="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0" xfId="1" applyFont="1" applyFill="1" applyBorder="1" applyAlignment="1">
      <alignment horizontal="center" vertical="center" wrapText="1"/>
    </xf>
    <xf numFmtId="0" fontId="20" fillId="0" borderId="10" xfId="4" applyFont="1" applyFill="1" applyBorder="1" applyAlignment="1">
      <alignment horizontal="left" vertical="center" wrapText="1"/>
    </xf>
    <xf numFmtId="0" fontId="13" fillId="0" borderId="10" xfId="8" applyFont="1" applyFill="1" applyBorder="1" applyAlignment="1">
      <alignment horizontal="center" vertical="center" wrapText="1"/>
    </xf>
    <xf numFmtId="0" fontId="16" fillId="0" borderId="10" xfId="15" applyFill="1" applyBorder="1" applyAlignment="1">
      <alignment horizontal="left" vertical="center" wrapText="1"/>
    </xf>
    <xf numFmtId="14" fontId="9" fillId="0" borderId="10" xfId="1" applyNumberFormat="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0" xfId="3" applyFont="1" applyFill="1" applyBorder="1" applyAlignment="1">
      <alignment horizontal="center" vertical="center"/>
    </xf>
    <xf numFmtId="0" fontId="9" fillId="0" borderId="10" xfId="1" applyFont="1" applyFill="1" applyBorder="1" applyAlignment="1">
      <alignment horizontal="center" vertical="center" wrapText="1"/>
    </xf>
    <xf numFmtId="2" fontId="9" fillId="0" borderId="10" xfId="1" applyNumberFormat="1" applyFont="1" applyFill="1" applyBorder="1" applyAlignment="1">
      <alignment horizontal="center" vertical="center" wrapText="1"/>
    </xf>
    <xf numFmtId="0" fontId="9" fillId="0" borderId="10" xfId="4" applyFont="1" applyFill="1" applyBorder="1" applyAlignment="1">
      <alignment horizontal="center" vertical="center"/>
    </xf>
    <xf numFmtId="0" fontId="9" fillId="0" borderId="10" xfId="3" applyFont="1" applyFill="1" applyBorder="1" applyAlignment="1">
      <alignment vertical="center"/>
    </xf>
    <xf numFmtId="0" fontId="9" fillId="0" borderId="10" xfId="3" applyFont="1" applyFill="1" applyBorder="1" applyAlignment="1">
      <alignment horizontal="center" vertical="center"/>
    </xf>
    <xf numFmtId="0" fontId="9" fillId="0" borderId="10" xfId="3" applyFont="1" applyFill="1" applyBorder="1" applyAlignment="1">
      <alignment horizontal="left" vertical="center" wrapText="1"/>
    </xf>
    <xf numFmtId="0" fontId="9" fillId="0" borderId="10" xfId="3" applyFont="1" applyFill="1" applyBorder="1" applyAlignment="1">
      <alignment vertical="center" wrapText="1"/>
    </xf>
    <xf numFmtId="0" fontId="11" fillId="0" borderId="10" xfId="4" applyFont="1" applyFill="1" applyBorder="1" applyAlignment="1">
      <alignment horizontal="center" vertical="center" wrapText="1"/>
    </xf>
    <xf numFmtId="2" fontId="9" fillId="0" borderId="10" xfId="4" applyNumberFormat="1" applyFont="1" applyFill="1" applyBorder="1" applyAlignment="1">
      <alignment horizontal="center" vertical="center"/>
    </xf>
    <xf numFmtId="14" fontId="21" fillId="0" borderId="10" xfId="4" applyNumberFormat="1" applyFont="1" applyFill="1" applyBorder="1" applyAlignment="1">
      <alignment horizontal="center" vertical="center" wrapText="1"/>
    </xf>
    <xf numFmtId="164" fontId="21" fillId="0" borderId="10" xfId="4" applyNumberFormat="1" applyFont="1" applyFill="1" applyBorder="1" applyAlignment="1">
      <alignment horizontal="center" vertical="center" wrapText="1"/>
    </xf>
    <xf numFmtId="164" fontId="21" fillId="0" borderId="10" xfId="4" applyNumberFormat="1" applyFont="1" applyFill="1" applyBorder="1" applyAlignment="1">
      <alignment horizontal="left" vertical="center" wrapText="1"/>
    </xf>
    <xf numFmtId="49" fontId="21" fillId="0" borderId="10" xfId="4" applyNumberFormat="1" applyFont="1" applyFill="1" applyBorder="1" applyAlignment="1">
      <alignment horizontal="left" vertical="center" wrapText="1"/>
    </xf>
    <xf numFmtId="0" fontId="21" fillId="0" borderId="10" xfId="4" applyFont="1" applyFill="1" applyBorder="1" applyAlignment="1">
      <alignment horizontal="left" vertical="center" wrapText="1"/>
    </xf>
    <xf numFmtId="165" fontId="21" fillId="0" borderId="10" xfId="4" applyNumberFormat="1" applyFont="1" applyFill="1" applyBorder="1" applyAlignment="1">
      <alignment horizontal="center" vertical="center"/>
    </xf>
    <xf numFmtId="165" fontId="21" fillId="0" borderId="10" xfId="4" applyNumberFormat="1" applyFont="1" applyFill="1" applyBorder="1" applyAlignment="1">
      <alignment horizontal="center" vertical="center" wrapText="1"/>
    </xf>
    <xf numFmtId="14" fontId="21" fillId="0" borderId="10" xfId="4" applyNumberFormat="1" applyFont="1" applyFill="1" applyBorder="1" applyAlignment="1">
      <alignment horizontal="center" vertical="center" wrapText="1"/>
    </xf>
    <xf numFmtId="164" fontId="21" fillId="0" borderId="10" xfId="4" applyNumberFormat="1" applyFont="1" applyFill="1" applyBorder="1" applyAlignment="1">
      <alignment horizontal="center" vertical="center" wrapText="1"/>
    </xf>
    <xf numFmtId="164" fontId="21" fillId="0" borderId="10" xfId="4" applyNumberFormat="1" applyFont="1" applyFill="1" applyBorder="1" applyAlignment="1">
      <alignment horizontal="left" vertical="center" wrapText="1"/>
    </xf>
    <xf numFmtId="49" fontId="21" fillId="0" borderId="10" xfId="4" applyNumberFormat="1" applyFont="1" applyFill="1" applyBorder="1" applyAlignment="1">
      <alignment horizontal="left" vertical="center" wrapText="1"/>
    </xf>
    <xf numFmtId="0" fontId="21" fillId="0" borderId="10" xfId="4" applyFont="1" applyFill="1" applyBorder="1" applyAlignment="1">
      <alignment horizontal="left" vertical="center" wrapText="1"/>
    </xf>
    <xf numFmtId="0" fontId="21" fillId="0" borderId="10" xfId="4" applyFont="1" applyFill="1" applyBorder="1" applyAlignment="1">
      <alignment horizontal="center" vertical="center" wrapText="1"/>
    </xf>
    <xf numFmtId="165" fontId="21" fillId="0" borderId="10" xfId="4" applyNumberFormat="1" applyFont="1" applyFill="1" applyBorder="1" applyAlignment="1">
      <alignment horizontal="center" vertical="center"/>
    </xf>
    <xf numFmtId="0" fontId="21" fillId="0" borderId="10" xfId="4" applyFont="1" applyFill="1" applyBorder="1" applyAlignment="1">
      <alignment horizontal="center" vertical="center"/>
    </xf>
    <xf numFmtId="0" fontId="21" fillId="0" borderId="11" xfId="4" applyFont="1" applyFill="1" applyBorder="1" applyAlignment="1">
      <alignment horizontal="center" vertical="center" wrapText="1"/>
    </xf>
    <xf numFmtId="0" fontId="21" fillId="0" borderId="4" xfId="4" applyFont="1" applyFill="1" applyBorder="1" applyAlignment="1">
      <alignment horizontal="center" vertical="center" wrapText="1"/>
    </xf>
    <xf numFmtId="0" fontId="16" fillId="0" borderId="4" xfId="15" applyFill="1" applyBorder="1" applyAlignment="1">
      <alignment horizontal="left" vertical="center" wrapText="1"/>
    </xf>
    <xf numFmtId="14" fontId="9" fillId="0" borderId="4" xfId="3" applyNumberFormat="1" applyFont="1" applyFill="1" applyBorder="1" applyAlignment="1">
      <alignment horizontal="left" vertical="center" wrapText="1"/>
    </xf>
    <xf numFmtId="164" fontId="9" fillId="0" borderId="4" xfId="3" applyNumberFormat="1"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4" xfId="3" applyFont="1" applyFill="1" applyBorder="1" applyAlignment="1">
      <alignment horizontal="center" vertical="center" wrapText="1"/>
    </xf>
    <xf numFmtId="0" fontId="4" fillId="0" borderId="0" xfId="2" applyFill="1" applyBorder="1"/>
  </cellXfs>
  <cellStyles count="16">
    <cellStyle name="20% - Accent1" xfId="8" builtinId="30"/>
    <cellStyle name="Bad 2" xfId="3" xr:uid="{00000000-0005-0000-0000-000001000000}"/>
    <cellStyle name="Followed Hyperlink" xfId="7" builtinId="9" hidden="1"/>
    <cellStyle name="Followed Hyperlink" xfId="10" builtinId="9" hidden="1"/>
    <cellStyle name="Followed Hyperlink" xfId="12" builtinId="9" hidden="1"/>
    <cellStyle name="Followed Hyperlink" xfId="14" builtinId="9" hidden="1"/>
    <cellStyle name="Good" xfId="1" builtinId="26"/>
    <cellStyle name="Hyperlink" xfId="6" builtinId="8" hidden="1"/>
    <cellStyle name="Hyperlink" xfId="9" builtinId="8" hidden="1"/>
    <cellStyle name="Hyperlink" xfId="11" builtinId="8" hidden="1"/>
    <cellStyle name="Hyperlink" xfId="13" builtinId="8" hidden="1"/>
    <cellStyle name="Hyperlink" xfId="15" builtinId="8"/>
    <cellStyle name="Neutral 2" xfId="4" xr:uid="{00000000-0005-0000-0000-00000C000000}"/>
    <cellStyle name="Normal" xfId="0" builtinId="0"/>
    <cellStyle name="Normal 2" xfId="2" xr:uid="{00000000-0005-0000-0000-00000E000000}"/>
    <cellStyle name="Note 2" xfId="5"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enelab-data.ndc.nasa.gov/genelab/accession/GLDS-41/" TargetMode="External"/><Relationship Id="rId13" Type="http://schemas.openxmlformats.org/officeDocument/2006/relationships/hyperlink" Target="https://genelab-data.ndc.nasa.gov/genelab/accession/GLDS-75/" TargetMode="External"/><Relationship Id="rId18" Type="http://schemas.openxmlformats.org/officeDocument/2006/relationships/hyperlink" Target="https://genelab-data.ndc.nasa.gov/genelab/accession/GLDS-133/" TargetMode="External"/><Relationship Id="rId3" Type="http://schemas.openxmlformats.org/officeDocument/2006/relationships/hyperlink" Target="https://genelab-data.ndc.nasa.gov/genelab/accession/GLDS-31/" TargetMode="External"/><Relationship Id="rId7" Type="http://schemas.openxmlformats.org/officeDocument/2006/relationships/hyperlink" Target="https://genelab-data.ndc.nasa.gov/genelab/accession/GLDS-39/" TargetMode="External"/><Relationship Id="rId12" Type="http://schemas.openxmlformats.org/officeDocument/2006/relationships/hyperlink" Target="https://genelab-data.ndc.nasa.gov/genelab/accession/GLDS-62" TargetMode="External"/><Relationship Id="rId17" Type="http://schemas.openxmlformats.org/officeDocument/2006/relationships/hyperlink" Target="https://genelab-data.ndc.nasa.gov/genelab/accession/GLDS-113/" TargetMode="External"/><Relationship Id="rId2" Type="http://schemas.openxmlformats.org/officeDocument/2006/relationships/hyperlink" Target="https://genelab-data.ndc.nasa.gov/genelab/accession/GLDS-29/" TargetMode="External"/><Relationship Id="rId16" Type="http://schemas.openxmlformats.org/officeDocument/2006/relationships/hyperlink" Target="https://genelab-data.ndc.nasa.gov/genelab/accession/GLDS-112/" TargetMode="External"/><Relationship Id="rId20" Type="http://schemas.openxmlformats.org/officeDocument/2006/relationships/hyperlink" Target="https://genelab-data.ndc.nasa.gov/genelab/accession/GLDS-218/" TargetMode="External"/><Relationship Id="rId1" Type="http://schemas.openxmlformats.org/officeDocument/2006/relationships/hyperlink" Target="https://genelab-data.ndc.nasa.gov/genelab/accession/GLDS-13/" TargetMode="External"/><Relationship Id="rId6" Type="http://schemas.openxmlformats.org/officeDocument/2006/relationships/hyperlink" Target="https://genelab-data.ndc.nasa.gov/genelab/accession/GLDS-36/" TargetMode="External"/><Relationship Id="rId11" Type="http://schemas.openxmlformats.org/officeDocument/2006/relationships/hyperlink" Target="https://genelab-data.ndc.nasa.gov/genelab/accession/GLDS-61/" TargetMode="External"/><Relationship Id="rId5" Type="http://schemas.openxmlformats.org/officeDocument/2006/relationships/hyperlink" Target="https://genelab-data.ndc.nasa.gov/genelab/accession/GLDS-35/" TargetMode="External"/><Relationship Id="rId15" Type="http://schemas.openxmlformats.org/officeDocument/2006/relationships/hyperlink" Target="https://genelab-data.ndc.nasa.gov/genelab/accession/GLDS-96/" TargetMode="External"/><Relationship Id="rId10" Type="http://schemas.openxmlformats.org/officeDocument/2006/relationships/hyperlink" Target="https://genelab-data.ndc.nasa.gov/genelab/accession/GLDS-59/" TargetMode="External"/><Relationship Id="rId19" Type="http://schemas.openxmlformats.org/officeDocument/2006/relationships/hyperlink" Target="https://genelab-data.ndc.nasa.gov/genelab/accession/GLDS-217/" TargetMode="External"/><Relationship Id="rId4" Type="http://schemas.openxmlformats.org/officeDocument/2006/relationships/hyperlink" Target="https://genelab-data.ndc.nasa.gov/genelab/accession/GLDS-33/" TargetMode="External"/><Relationship Id="rId9" Type="http://schemas.openxmlformats.org/officeDocument/2006/relationships/hyperlink" Target="https://genelab-data.ndc.nasa.gov/genelab/accession/GLDS-52/" TargetMode="External"/><Relationship Id="rId14" Type="http://schemas.openxmlformats.org/officeDocument/2006/relationships/hyperlink" Target="https://genelab-data.ndc.nasa.gov/genelab/accession/GLDS-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tabSelected="1" zoomScale="50" zoomScaleNormal="50" workbookViewId="0">
      <selection activeCell="S5" sqref="S5"/>
    </sheetView>
  </sheetViews>
  <sheetFormatPr defaultColWidth="10.83203125" defaultRowHeight="18.5" x14ac:dyDescent="0.35"/>
  <cols>
    <col min="1" max="1" width="12.1640625" style="1" customWidth="1"/>
    <col min="2" max="2" width="13.83203125" style="1" customWidth="1"/>
    <col min="3" max="3" width="11.1640625" style="1" customWidth="1"/>
    <col min="4" max="5" width="11.83203125" style="1" customWidth="1"/>
    <col min="6" max="6" width="10.6640625" style="1" customWidth="1"/>
    <col min="7" max="7" width="10.83203125" style="1" customWidth="1"/>
    <col min="8" max="8" width="12" style="1" customWidth="1"/>
    <col min="9" max="9" width="11.5" style="1" customWidth="1"/>
    <col min="10" max="10" width="18" style="1" customWidth="1"/>
    <col min="11" max="11" width="14.33203125" style="1" customWidth="1"/>
    <col min="12" max="12" width="13.1640625" style="1" customWidth="1"/>
    <col min="13" max="13" width="13" style="1" customWidth="1"/>
    <col min="14" max="14" width="14.1640625" style="1" customWidth="1"/>
    <col min="15" max="15" width="13" style="1" customWidth="1"/>
    <col min="16" max="16" width="14.83203125" style="1" customWidth="1"/>
    <col min="17" max="17" width="79.33203125" style="1" customWidth="1"/>
    <col min="18" max="16384" width="10.83203125" style="1"/>
  </cols>
  <sheetData>
    <row r="1" spans="1:18" ht="51" customHeight="1" x14ac:dyDescent="0.35">
      <c r="A1" s="6" t="s">
        <v>140</v>
      </c>
      <c r="B1" s="7" t="s">
        <v>0</v>
      </c>
      <c r="C1" s="7" t="s">
        <v>1</v>
      </c>
      <c r="D1" s="7" t="s">
        <v>2</v>
      </c>
      <c r="E1" s="7" t="s">
        <v>3</v>
      </c>
      <c r="F1" s="7" t="s">
        <v>4</v>
      </c>
      <c r="G1" s="7" t="s">
        <v>5</v>
      </c>
      <c r="H1" s="7" t="s">
        <v>6</v>
      </c>
      <c r="I1" s="7" t="s">
        <v>7</v>
      </c>
      <c r="J1" s="7" t="s">
        <v>8</v>
      </c>
      <c r="K1" s="15" t="s">
        <v>138</v>
      </c>
      <c r="L1" s="13" t="s">
        <v>9</v>
      </c>
      <c r="M1" s="14"/>
      <c r="N1" s="12" t="s">
        <v>10</v>
      </c>
      <c r="O1" s="12"/>
      <c r="P1" s="12"/>
      <c r="Q1" s="7" t="s">
        <v>11</v>
      </c>
      <c r="R1" s="77"/>
    </row>
    <row r="2" spans="1:18" ht="31.5" thickBot="1" x14ac:dyDescent="0.4">
      <c r="A2" s="8"/>
      <c r="B2" s="9"/>
      <c r="C2" s="9"/>
      <c r="D2" s="9"/>
      <c r="E2" s="9"/>
      <c r="F2" s="9"/>
      <c r="G2" s="9"/>
      <c r="H2" s="9"/>
      <c r="I2" s="9"/>
      <c r="J2" s="9"/>
      <c r="K2" s="16"/>
      <c r="L2" s="10" t="s">
        <v>12</v>
      </c>
      <c r="M2" s="10" t="s">
        <v>13</v>
      </c>
      <c r="N2" s="10" t="s">
        <v>14</v>
      </c>
      <c r="O2" s="10" t="s">
        <v>13</v>
      </c>
      <c r="P2" s="11" t="s">
        <v>15</v>
      </c>
      <c r="Q2" s="9"/>
      <c r="R2" s="77"/>
    </row>
    <row r="3" spans="1:18" ht="47" thickTop="1" x14ac:dyDescent="0.35">
      <c r="A3" s="72" t="s">
        <v>141</v>
      </c>
      <c r="B3" s="73">
        <v>38978</v>
      </c>
      <c r="C3" s="73">
        <v>38989</v>
      </c>
      <c r="D3" s="74">
        <v>38978</v>
      </c>
      <c r="E3" s="74">
        <v>38982</v>
      </c>
      <c r="F3" s="74" t="s">
        <v>16</v>
      </c>
      <c r="G3" s="73" t="s">
        <v>17</v>
      </c>
      <c r="H3" s="75" t="s">
        <v>18</v>
      </c>
      <c r="I3" s="75" t="s">
        <v>19</v>
      </c>
      <c r="J3" s="75" t="s">
        <v>20</v>
      </c>
      <c r="K3" s="75"/>
      <c r="L3" s="76" t="s">
        <v>21</v>
      </c>
      <c r="M3" s="76" t="s">
        <v>21</v>
      </c>
      <c r="N3" s="76" t="s">
        <v>21</v>
      </c>
      <c r="O3" s="76" t="s">
        <v>21</v>
      </c>
      <c r="P3" s="76">
        <v>0.7</v>
      </c>
      <c r="Q3" s="75" t="s">
        <v>22</v>
      </c>
      <c r="R3" s="77"/>
    </row>
    <row r="4" spans="1:18" ht="46.5" x14ac:dyDescent="0.35">
      <c r="A4" s="25" t="s">
        <v>142</v>
      </c>
      <c r="B4" s="30">
        <v>38806</v>
      </c>
      <c r="C4" s="30">
        <v>38989</v>
      </c>
      <c r="D4" s="30">
        <v>38806</v>
      </c>
      <c r="E4" s="30">
        <v>38815</v>
      </c>
      <c r="F4" s="30" t="s">
        <v>23</v>
      </c>
      <c r="G4" s="31" t="s">
        <v>151</v>
      </c>
      <c r="H4" s="32" t="s">
        <v>18</v>
      </c>
      <c r="I4" s="32" t="s">
        <v>19</v>
      </c>
      <c r="J4" s="32" t="s">
        <v>20</v>
      </c>
      <c r="K4" s="32"/>
      <c r="L4" s="33" t="s">
        <v>21</v>
      </c>
      <c r="M4" s="33" t="s">
        <v>21</v>
      </c>
      <c r="N4" s="33" t="s">
        <v>21</v>
      </c>
      <c r="O4" s="33" t="s">
        <v>21</v>
      </c>
      <c r="P4" s="33">
        <v>1.6</v>
      </c>
      <c r="Q4" s="32" t="s">
        <v>22</v>
      </c>
    </row>
    <row r="5" spans="1:18" ht="62" x14ac:dyDescent="0.35">
      <c r="A5" s="25" t="s">
        <v>143</v>
      </c>
      <c r="B5" s="26">
        <v>37912</v>
      </c>
      <c r="C5" s="26">
        <v>37922</v>
      </c>
      <c r="D5" s="26">
        <v>37912</v>
      </c>
      <c r="E5" s="26">
        <v>37922</v>
      </c>
      <c r="F5" s="28" t="s">
        <v>24</v>
      </c>
      <c r="G5" s="28" t="s">
        <v>25</v>
      </c>
      <c r="H5" s="28" t="s">
        <v>18</v>
      </c>
      <c r="I5" s="28" t="s">
        <v>26</v>
      </c>
      <c r="J5" s="28" t="s">
        <v>27</v>
      </c>
      <c r="K5" s="28"/>
      <c r="L5" s="29">
        <v>0.17499999999999999</v>
      </c>
      <c r="M5" s="29" t="s">
        <v>28</v>
      </c>
      <c r="N5" s="29">
        <v>1.75</v>
      </c>
      <c r="O5" s="29" t="s">
        <v>29</v>
      </c>
      <c r="P5" s="29" t="s">
        <v>30</v>
      </c>
      <c r="Q5" s="28" t="s">
        <v>31</v>
      </c>
    </row>
    <row r="6" spans="1:18" ht="46.5" x14ac:dyDescent="0.35">
      <c r="A6" s="25" t="s">
        <v>144</v>
      </c>
      <c r="B6" s="30">
        <v>40054</v>
      </c>
      <c r="C6" s="30">
        <v>40144</v>
      </c>
      <c r="D6" s="30">
        <v>40054</v>
      </c>
      <c r="E6" s="30">
        <v>40144</v>
      </c>
      <c r="F6" s="32" t="s">
        <v>32</v>
      </c>
      <c r="G6" s="32" t="s">
        <v>33</v>
      </c>
      <c r="H6" s="32" t="s">
        <v>34</v>
      </c>
      <c r="I6" s="32" t="s">
        <v>35</v>
      </c>
      <c r="J6" s="34" t="s">
        <v>36</v>
      </c>
      <c r="K6" s="35" t="s">
        <v>139</v>
      </c>
      <c r="L6" s="33" t="s">
        <v>37</v>
      </c>
      <c r="M6" s="33" t="s">
        <v>38</v>
      </c>
      <c r="N6" s="33" t="s">
        <v>39</v>
      </c>
      <c r="O6" s="33" t="s">
        <v>40</v>
      </c>
      <c r="P6" s="33" t="s">
        <v>41</v>
      </c>
      <c r="Q6" s="32" t="s">
        <v>42</v>
      </c>
    </row>
    <row r="7" spans="1:18" ht="62" x14ac:dyDescent="0.35">
      <c r="A7" s="25" t="s">
        <v>145</v>
      </c>
      <c r="B7" s="26">
        <v>38096</v>
      </c>
      <c r="C7" s="26">
        <v>38107</v>
      </c>
      <c r="D7" s="26">
        <v>38096</v>
      </c>
      <c r="E7" s="26">
        <v>38107</v>
      </c>
      <c r="F7" s="28" t="s">
        <v>43</v>
      </c>
      <c r="G7" s="28" t="s">
        <v>44</v>
      </c>
      <c r="H7" s="28" t="s">
        <v>18</v>
      </c>
      <c r="I7" s="28" t="s">
        <v>45</v>
      </c>
      <c r="J7" s="28" t="s">
        <v>46</v>
      </c>
      <c r="K7" s="29"/>
      <c r="L7" s="29" t="s">
        <v>21</v>
      </c>
      <c r="M7" s="29" t="s">
        <v>21</v>
      </c>
      <c r="N7" s="29" t="s">
        <v>21</v>
      </c>
      <c r="O7" s="29" t="s">
        <v>21</v>
      </c>
      <c r="P7" s="29">
        <v>1.7</v>
      </c>
      <c r="Q7" s="28" t="s">
        <v>47</v>
      </c>
    </row>
    <row r="8" spans="1:18" ht="46.5" x14ac:dyDescent="0.35">
      <c r="A8" s="25" t="s">
        <v>146</v>
      </c>
      <c r="B8" s="30">
        <v>37912</v>
      </c>
      <c r="C8" s="30">
        <v>37922</v>
      </c>
      <c r="D8" s="30">
        <v>37912</v>
      </c>
      <c r="E8" s="30" t="s">
        <v>48</v>
      </c>
      <c r="F8" s="32" t="s">
        <v>24</v>
      </c>
      <c r="G8" s="32" t="s">
        <v>25</v>
      </c>
      <c r="H8" s="32" t="s">
        <v>18</v>
      </c>
      <c r="I8" s="32" t="s">
        <v>49</v>
      </c>
      <c r="J8" s="32" t="s">
        <v>46</v>
      </c>
      <c r="K8" s="33"/>
      <c r="L8" s="33" t="s">
        <v>21</v>
      </c>
      <c r="M8" s="33" t="s">
        <v>21</v>
      </c>
      <c r="N8" s="33" t="s">
        <v>21</v>
      </c>
      <c r="O8" s="33" t="s">
        <v>21</v>
      </c>
      <c r="P8" s="33">
        <v>0.3</v>
      </c>
      <c r="Q8" s="32" t="s">
        <v>50</v>
      </c>
    </row>
    <row r="9" spans="1:18" ht="46.5" x14ac:dyDescent="0.35">
      <c r="A9" s="25" t="s">
        <v>147</v>
      </c>
      <c r="B9" s="26">
        <v>38978</v>
      </c>
      <c r="C9" s="26">
        <v>38989</v>
      </c>
      <c r="D9" s="26">
        <v>38978</v>
      </c>
      <c r="E9" s="26">
        <v>38989</v>
      </c>
      <c r="F9" s="27" t="s">
        <v>16</v>
      </c>
      <c r="G9" s="28" t="s">
        <v>51</v>
      </c>
      <c r="H9" s="28" t="s">
        <v>18</v>
      </c>
      <c r="I9" s="28" t="s">
        <v>26</v>
      </c>
      <c r="J9" s="28" t="s">
        <v>52</v>
      </c>
      <c r="K9" s="29"/>
      <c r="L9" s="29">
        <v>0.19</v>
      </c>
      <c r="M9" s="29">
        <v>2.1000000000000001E-2</v>
      </c>
      <c r="N9" s="29">
        <v>2.2799999999999998</v>
      </c>
      <c r="O9" s="29">
        <v>0.25</v>
      </c>
      <c r="P9" s="29">
        <v>2.5299999999999998</v>
      </c>
      <c r="Q9" s="28" t="s">
        <v>53</v>
      </c>
    </row>
    <row r="10" spans="1:18" ht="46.5" x14ac:dyDescent="0.35">
      <c r="A10" s="25" t="s">
        <v>148</v>
      </c>
      <c r="B10" s="30">
        <v>40133</v>
      </c>
      <c r="C10" s="30">
        <v>40230</v>
      </c>
      <c r="D10" s="30">
        <v>40137</v>
      </c>
      <c r="E10" s="30">
        <v>40145</v>
      </c>
      <c r="F10" s="32" t="s">
        <v>33</v>
      </c>
      <c r="G10" s="32" t="s">
        <v>54</v>
      </c>
      <c r="H10" s="32" t="s">
        <v>34</v>
      </c>
      <c r="I10" s="32" t="s">
        <v>55</v>
      </c>
      <c r="J10" s="32" t="s">
        <v>36</v>
      </c>
      <c r="K10" s="35" t="s">
        <v>139</v>
      </c>
      <c r="L10" s="33" t="s">
        <v>37</v>
      </c>
      <c r="M10" s="33" t="s">
        <v>38</v>
      </c>
      <c r="N10" s="36" t="s">
        <v>56</v>
      </c>
      <c r="O10" s="33" t="s">
        <v>57</v>
      </c>
      <c r="P10" s="33" t="s">
        <v>58</v>
      </c>
      <c r="Q10" s="32" t="s">
        <v>59</v>
      </c>
    </row>
    <row r="11" spans="1:18" ht="62" x14ac:dyDescent="0.35">
      <c r="A11" s="25" t="s">
        <v>149</v>
      </c>
      <c r="B11" s="37">
        <v>40478</v>
      </c>
      <c r="C11" s="37">
        <v>40508</v>
      </c>
      <c r="D11" s="37">
        <v>40482</v>
      </c>
      <c r="E11" s="37" t="s">
        <v>60</v>
      </c>
      <c r="F11" s="38" t="s">
        <v>61</v>
      </c>
      <c r="G11" s="38" t="s">
        <v>62</v>
      </c>
      <c r="H11" s="38" t="s">
        <v>63</v>
      </c>
      <c r="I11" s="38" t="s">
        <v>19</v>
      </c>
      <c r="J11" s="38" t="s">
        <v>64</v>
      </c>
      <c r="K11" s="39"/>
      <c r="L11" s="39" t="s">
        <v>65</v>
      </c>
      <c r="M11" s="39" t="s">
        <v>66</v>
      </c>
      <c r="N11" s="39" t="s">
        <v>67</v>
      </c>
      <c r="O11" s="39" t="s">
        <v>68</v>
      </c>
      <c r="P11" s="39">
        <v>1.54</v>
      </c>
      <c r="Q11" s="38" t="s">
        <v>69</v>
      </c>
    </row>
    <row r="12" spans="1:18" ht="46.5" x14ac:dyDescent="0.35">
      <c r="A12" s="25" t="s">
        <v>150</v>
      </c>
      <c r="B12" s="31" t="s">
        <v>151</v>
      </c>
      <c r="C12" s="30">
        <v>40288</v>
      </c>
      <c r="D12" s="32" t="s">
        <v>160</v>
      </c>
      <c r="E12" s="30">
        <v>40266</v>
      </c>
      <c r="F12" s="40" t="s">
        <v>151</v>
      </c>
      <c r="G12" s="32" t="s">
        <v>70</v>
      </c>
      <c r="H12" s="32" t="s">
        <v>18</v>
      </c>
      <c r="I12" s="32" t="s">
        <v>71</v>
      </c>
      <c r="J12" s="33" t="s">
        <v>26</v>
      </c>
      <c r="K12" s="33"/>
      <c r="L12" s="33" t="s">
        <v>21</v>
      </c>
      <c r="M12" s="33" t="s">
        <v>21</v>
      </c>
      <c r="N12" s="33" t="s">
        <v>21</v>
      </c>
      <c r="O12" s="33" t="s">
        <v>21</v>
      </c>
      <c r="P12" s="33">
        <v>8.3699999999999992</v>
      </c>
      <c r="Q12" s="32" t="s">
        <v>72</v>
      </c>
    </row>
    <row r="13" spans="1:18" ht="62" x14ac:dyDescent="0.35">
      <c r="A13" s="25" t="s">
        <v>152</v>
      </c>
      <c r="B13" s="37">
        <v>40054</v>
      </c>
      <c r="C13" s="37">
        <v>40144</v>
      </c>
      <c r="D13" s="37">
        <v>40054</v>
      </c>
      <c r="E13" s="37">
        <v>40144</v>
      </c>
      <c r="F13" s="37" t="s">
        <v>32</v>
      </c>
      <c r="G13" s="38" t="s">
        <v>33</v>
      </c>
      <c r="H13" s="38" t="s">
        <v>34</v>
      </c>
      <c r="I13" s="38" t="s">
        <v>35</v>
      </c>
      <c r="J13" s="38" t="s">
        <v>73</v>
      </c>
      <c r="K13" s="41" t="s">
        <v>139</v>
      </c>
      <c r="L13" s="39" t="s">
        <v>37</v>
      </c>
      <c r="M13" s="39" t="s">
        <v>38</v>
      </c>
      <c r="N13" s="39" t="s">
        <v>39</v>
      </c>
      <c r="O13" s="39" t="s">
        <v>74</v>
      </c>
      <c r="P13" s="39" t="s">
        <v>41</v>
      </c>
      <c r="Q13" s="38" t="s">
        <v>75</v>
      </c>
    </row>
    <row r="14" spans="1:18" ht="46.5" x14ac:dyDescent="0.35">
      <c r="A14" s="25" t="s">
        <v>153</v>
      </c>
      <c r="B14" s="30">
        <v>40086</v>
      </c>
      <c r="C14" s="30">
        <v>40097</v>
      </c>
      <c r="D14" s="30">
        <v>40088</v>
      </c>
      <c r="E14" s="30">
        <v>40093</v>
      </c>
      <c r="F14" s="32" t="s">
        <v>76</v>
      </c>
      <c r="G14" s="32" t="s">
        <v>77</v>
      </c>
      <c r="H14" s="32" t="s">
        <v>63</v>
      </c>
      <c r="I14" s="32" t="s">
        <v>78</v>
      </c>
      <c r="J14" s="32" t="s">
        <v>79</v>
      </c>
      <c r="K14" s="33"/>
      <c r="L14" s="33" t="s">
        <v>21</v>
      </c>
      <c r="M14" s="33" t="s">
        <v>21</v>
      </c>
      <c r="N14" s="33" t="s">
        <v>21</v>
      </c>
      <c r="O14" s="33" t="s">
        <v>21</v>
      </c>
      <c r="P14" s="33" t="s">
        <v>80</v>
      </c>
      <c r="Q14" s="32" t="s">
        <v>81</v>
      </c>
    </row>
    <row r="15" spans="1:18" ht="24" customHeight="1" x14ac:dyDescent="0.35">
      <c r="A15" s="42" t="s">
        <v>154</v>
      </c>
      <c r="B15" s="43">
        <v>40133</v>
      </c>
      <c r="C15" s="43">
        <v>40230</v>
      </c>
      <c r="D15" s="43">
        <v>40136</v>
      </c>
      <c r="E15" s="37">
        <v>40140</v>
      </c>
      <c r="F15" s="44" t="s">
        <v>33</v>
      </c>
      <c r="G15" s="44" t="s">
        <v>54</v>
      </c>
      <c r="H15" s="44" t="s">
        <v>34</v>
      </c>
      <c r="I15" s="44" t="s">
        <v>55</v>
      </c>
      <c r="J15" s="44" t="s">
        <v>36</v>
      </c>
      <c r="K15" s="45" t="s">
        <v>139</v>
      </c>
      <c r="L15" s="46" t="s">
        <v>37</v>
      </c>
      <c r="M15" s="46" t="s">
        <v>82</v>
      </c>
      <c r="N15" s="39" t="s">
        <v>83</v>
      </c>
      <c r="O15" s="39" t="s">
        <v>84</v>
      </c>
      <c r="P15" s="39" t="s">
        <v>85</v>
      </c>
      <c r="Q15" s="44" t="s">
        <v>86</v>
      </c>
    </row>
    <row r="16" spans="1:18" ht="20" customHeight="1" x14ac:dyDescent="0.35">
      <c r="A16" s="42"/>
      <c r="B16" s="43"/>
      <c r="C16" s="43"/>
      <c r="D16" s="43"/>
      <c r="E16" s="37">
        <v>40144</v>
      </c>
      <c r="F16" s="44"/>
      <c r="G16" s="44"/>
      <c r="H16" s="44"/>
      <c r="I16" s="44"/>
      <c r="J16" s="44"/>
      <c r="K16" s="45"/>
      <c r="L16" s="46"/>
      <c r="M16" s="46"/>
      <c r="N16" s="47" t="s">
        <v>56</v>
      </c>
      <c r="O16" s="39" t="s">
        <v>87</v>
      </c>
      <c r="P16" s="39" t="s">
        <v>88</v>
      </c>
      <c r="Q16" s="44"/>
    </row>
    <row r="17" spans="1:17" ht="61" customHeight="1" x14ac:dyDescent="0.35">
      <c r="A17" s="25" t="s">
        <v>155</v>
      </c>
      <c r="B17" s="30">
        <v>41205</v>
      </c>
      <c r="C17" s="30">
        <v>41359</v>
      </c>
      <c r="D17" s="30">
        <v>41208</v>
      </c>
      <c r="E17" s="30">
        <v>41267</v>
      </c>
      <c r="F17" s="32" t="s">
        <v>89</v>
      </c>
      <c r="G17" s="32" t="s">
        <v>90</v>
      </c>
      <c r="H17" s="32" t="s">
        <v>34</v>
      </c>
      <c r="I17" s="32" t="s">
        <v>91</v>
      </c>
      <c r="J17" s="48" t="s">
        <v>92</v>
      </c>
      <c r="K17" s="48"/>
      <c r="L17" s="48">
        <v>0.25</v>
      </c>
      <c r="M17" s="48">
        <v>0.1</v>
      </c>
      <c r="N17" s="48">
        <v>15</v>
      </c>
      <c r="O17" s="48">
        <v>10</v>
      </c>
      <c r="P17" s="48">
        <v>25</v>
      </c>
      <c r="Q17" s="32" t="s">
        <v>93</v>
      </c>
    </row>
    <row r="18" spans="1:17" ht="46.5" x14ac:dyDescent="0.35">
      <c r="A18" s="42" t="s">
        <v>156</v>
      </c>
      <c r="B18" s="26">
        <v>41839</v>
      </c>
      <c r="C18" s="26">
        <v>41883</v>
      </c>
      <c r="D18" s="26">
        <v>41839</v>
      </c>
      <c r="E18" s="26" t="s">
        <v>94</v>
      </c>
      <c r="F18" s="28" t="s">
        <v>95</v>
      </c>
      <c r="G18" s="28" t="s">
        <v>95</v>
      </c>
      <c r="H18" s="28" t="s">
        <v>95</v>
      </c>
      <c r="I18" s="28" t="s">
        <v>96</v>
      </c>
      <c r="J18" s="49" t="s">
        <v>97</v>
      </c>
      <c r="K18" s="50" t="s">
        <v>139</v>
      </c>
      <c r="L18" s="29">
        <v>4.8000000000000001E-2</v>
      </c>
      <c r="M18" s="29">
        <v>0.46899999999999997</v>
      </c>
      <c r="N18" s="29">
        <v>0.50800000000000001</v>
      </c>
      <c r="O18" s="29">
        <v>2.11</v>
      </c>
      <c r="P18" s="29">
        <v>22.4</v>
      </c>
      <c r="Q18" s="51" t="s">
        <v>98</v>
      </c>
    </row>
    <row r="19" spans="1:17" ht="86" customHeight="1" x14ac:dyDescent="0.35">
      <c r="A19" s="42"/>
      <c r="B19" s="26">
        <v>41941</v>
      </c>
      <c r="C19" s="26">
        <v>41953</v>
      </c>
      <c r="D19" s="26">
        <v>41941</v>
      </c>
      <c r="E19" s="26" t="s">
        <v>99</v>
      </c>
      <c r="F19" s="28" t="s">
        <v>100</v>
      </c>
      <c r="G19" s="28" t="s">
        <v>101</v>
      </c>
      <c r="H19" s="28" t="s">
        <v>18</v>
      </c>
      <c r="I19" s="28" t="s">
        <v>26</v>
      </c>
      <c r="J19" s="52" t="s">
        <v>102</v>
      </c>
      <c r="K19" s="29"/>
      <c r="L19" s="29" t="s">
        <v>103</v>
      </c>
      <c r="M19" s="29" t="s">
        <v>104</v>
      </c>
      <c r="N19" s="29" t="s">
        <v>105</v>
      </c>
      <c r="O19" s="29" t="s">
        <v>106</v>
      </c>
      <c r="P19" s="29" t="s">
        <v>107</v>
      </c>
      <c r="Q19" s="51"/>
    </row>
    <row r="20" spans="1:17" ht="46.5" x14ac:dyDescent="0.35">
      <c r="A20" s="25" t="s">
        <v>157</v>
      </c>
      <c r="B20" s="30">
        <v>40133</v>
      </c>
      <c r="C20" s="30">
        <v>40230</v>
      </c>
      <c r="D20" s="30">
        <v>40137</v>
      </c>
      <c r="E20" s="30">
        <v>40141</v>
      </c>
      <c r="F20" s="32" t="s">
        <v>33</v>
      </c>
      <c r="G20" s="32" t="s">
        <v>54</v>
      </c>
      <c r="H20" s="32" t="s">
        <v>34</v>
      </c>
      <c r="I20" s="32" t="s">
        <v>55</v>
      </c>
      <c r="J20" s="32" t="s">
        <v>36</v>
      </c>
      <c r="K20" s="33" t="s">
        <v>139</v>
      </c>
      <c r="L20" s="33" t="s">
        <v>37</v>
      </c>
      <c r="M20" s="33" t="s">
        <v>82</v>
      </c>
      <c r="N20" s="33" t="s">
        <v>83</v>
      </c>
      <c r="O20" s="33" t="s">
        <v>84</v>
      </c>
      <c r="P20" s="33" t="s">
        <v>85</v>
      </c>
      <c r="Q20" s="32" t="s">
        <v>108</v>
      </c>
    </row>
    <row r="21" spans="1:17" ht="46.5" x14ac:dyDescent="0.35">
      <c r="A21" s="25" t="s">
        <v>158</v>
      </c>
      <c r="B21" s="26">
        <v>38096</v>
      </c>
      <c r="C21" s="26">
        <v>38107</v>
      </c>
      <c r="D21" s="26">
        <v>38096</v>
      </c>
      <c r="E21" s="26">
        <v>38107</v>
      </c>
      <c r="F21" s="28" t="s">
        <v>43</v>
      </c>
      <c r="G21" s="28" t="s">
        <v>44</v>
      </c>
      <c r="H21" s="28" t="s">
        <v>18</v>
      </c>
      <c r="I21" s="28" t="s">
        <v>109</v>
      </c>
      <c r="J21" s="28" t="s">
        <v>46</v>
      </c>
      <c r="K21" s="29"/>
      <c r="L21" s="29" t="s">
        <v>21</v>
      </c>
      <c r="M21" s="29" t="s">
        <v>21</v>
      </c>
      <c r="N21" s="29" t="s">
        <v>21</v>
      </c>
      <c r="O21" s="29" t="s">
        <v>21</v>
      </c>
      <c r="P21" s="29">
        <v>1.7</v>
      </c>
      <c r="Q21" s="28" t="s">
        <v>50</v>
      </c>
    </row>
    <row r="22" spans="1:17" ht="34" customHeight="1" x14ac:dyDescent="0.35">
      <c r="A22" s="25" t="s">
        <v>159</v>
      </c>
      <c r="B22" s="30">
        <v>41675</v>
      </c>
      <c r="C22" s="53" t="s">
        <v>21</v>
      </c>
      <c r="D22" s="30">
        <v>41677</v>
      </c>
      <c r="E22" s="30">
        <v>41684</v>
      </c>
      <c r="F22" s="32" t="s">
        <v>110</v>
      </c>
      <c r="G22" s="53" t="s">
        <v>21</v>
      </c>
      <c r="H22" s="32" t="s">
        <v>34</v>
      </c>
      <c r="I22" s="32" t="s">
        <v>91</v>
      </c>
      <c r="J22" s="32" t="s">
        <v>111</v>
      </c>
      <c r="K22" s="32"/>
      <c r="L22" s="54">
        <v>0.28999999999999998</v>
      </c>
      <c r="M22" s="33">
        <v>0.1</v>
      </c>
      <c r="N22" s="33">
        <v>2.2999999999999998</v>
      </c>
      <c r="O22" s="33">
        <v>0.79</v>
      </c>
      <c r="P22" s="33">
        <v>3.1</v>
      </c>
      <c r="Q22" s="32" t="s">
        <v>112</v>
      </c>
    </row>
    <row r="23" spans="1:17" ht="46.5" x14ac:dyDescent="0.35">
      <c r="A23" s="25" t="s">
        <v>166</v>
      </c>
      <c r="B23" s="55">
        <v>42014</v>
      </c>
      <c r="C23" s="56">
        <v>42046</v>
      </c>
      <c r="D23" s="57">
        <v>42019</v>
      </c>
      <c r="E23" s="58" t="s">
        <v>168</v>
      </c>
      <c r="F23" s="59" t="s">
        <v>161</v>
      </c>
      <c r="G23" s="59" t="s">
        <v>161</v>
      </c>
      <c r="H23" s="59" t="s">
        <v>63</v>
      </c>
      <c r="I23" s="59" t="s">
        <v>162</v>
      </c>
      <c r="J23" s="59" t="s">
        <v>163</v>
      </c>
      <c r="K23" s="59"/>
      <c r="L23" s="60">
        <v>0.105</v>
      </c>
      <c r="M23" s="60">
        <v>0.11799999999999999</v>
      </c>
      <c r="N23" s="61">
        <f>L23*11</f>
        <v>1.155</v>
      </c>
      <c r="O23" s="61">
        <f>M23*11</f>
        <v>1.298</v>
      </c>
      <c r="P23" s="61">
        <f>N23+O23</f>
        <v>2.4530000000000003</v>
      </c>
      <c r="Q23" s="59" t="s">
        <v>164</v>
      </c>
    </row>
    <row r="24" spans="1:17" ht="22" customHeight="1" x14ac:dyDescent="0.35">
      <c r="A24" s="42" t="s">
        <v>167</v>
      </c>
      <c r="B24" s="62">
        <v>42014</v>
      </c>
      <c r="C24" s="63">
        <v>42046</v>
      </c>
      <c r="D24" s="64">
        <v>42019</v>
      </c>
      <c r="E24" s="65" t="s">
        <v>168</v>
      </c>
      <c r="F24" s="66" t="s">
        <v>161</v>
      </c>
      <c r="G24" s="66" t="s">
        <v>161</v>
      </c>
      <c r="H24" s="67" t="s">
        <v>63</v>
      </c>
      <c r="I24" s="66" t="s">
        <v>162</v>
      </c>
      <c r="J24" s="66" t="s">
        <v>163</v>
      </c>
      <c r="K24" s="70"/>
      <c r="L24" s="68">
        <v>0.105</v>
      </c>
      <c r="M24" s="68">
        <v>0.11799999999999999</v>
      </c>
      <c r="N24" s="60">
        <f>L24*4</f>
        <v>0.42</v>
      </c>
      <c r="O24" s="61">
        <f>M24*4</f>
        <v>0.47199999999999998</v>
      </c>
      <c r="P24" s="61">
        <f>N24+O24</f>
        <v>0.8919999999999999</v>
      </c>
      <c r="Q24" s="66" t="s">
        <v>165</v>
      </c>
    </row>
    <row r="25" spans="1:17" ht="22" customHeight="1" x14ac:dyDescent="0.35">
      <c r="A25" s="42"/>
      <c r="B25" s="62"/>
      <c r="C25" s="63"/>
      <c r="D25" s="64"/>
      <c r="E25" s="65"/>
      <c r="F25" s="66"/>
      <c r="G25" s="66"/>
      <c r="H25" s="67"/>
      <c r="I25" s="66"/>
      <c r="J25" s="66"/>
      <c r="K25" s="71"/>
      <c r="L25" s="68"/>
      <c r="M25" s="68"/>
      <c r="N25" s="69">
        <f>L24*8</f>
        <v>0.84</v>
      </c>
      <c r="O25" s="69">
        <f>M24*8</f>
        <v>0.94399999999999995</v>
      </c>
      <c r="P25" s="69">
        <f>N25+O25</f>
        <v>1.7839999999999998</v>
      </c>
      <c r="Q25" s="66"/>
    </row>
    <row r="26" spans="1:17" ht="22" customHeight="1" x14ac:dyDescent="0.35">
      <c r="A26" s="17"/>
      <c r="B26" s="18"/>
      <c r="C26" s="19"/>
      <c r="D26" s="20"/>
      <c r="E26" s="21"/>
      <c r="F26" s="17"/>
      <c r="G26" s="17"/>
      <c r="H26" s="22"/>
      <c r="I26" s="17"/>
      <c r="J26" s="17"/>
      <c r="K26" s="17"/>
      <c r="L26" s="23"/>
      <c r="M26" s="23"/>
      <c r="N26" s="24"/>
      <c r="O26" s="24"/>
      <c r="P26" s="24"/>
      <c r="Q26" s="17"/>
    </row>
    <row r="27" spans="1:17" x14ac:dyDescent="0.35">
      <c r="A27" s="2" t="s">
        <v>113</v>
      </c>
    </row>
    <row r="29" spans="1:17" x14ac:dyDescent="0.35">
      <c r="A29" s="3" t="s">
        <v>114</v>
      </c>
    </row>
    <row r="30" spans="1:17" x14ac:dyDescent="0.35">
      <c r="A30" s="3" t="s">
        <v>115</v>
      </c>
    </row>
    <row r="31" spans="1:17" x14ac:dyDescent="0.35">
      <c r="A31" s="3" t="s">
        <v>116</v>
      </c>
    </row>
    <row r="32" spans="1:17" x14ac:dyDescent="0.35">
      <c r="A32" s="3" t="s">
        <v>117</v>
      </c>
      <c r="B32" s="3"/>
      <c r="C32" s="3"/>
    </row>
    <row r="33" spans="1:3" x14ac:dyDescent="0.35">
      <c r="A33" s="3" t="s">
        <v>118</v>
      </c>
      <c r="B33" s="3"/>
      <c r="C33" s="3"/>
    </row>
    <row r="34" spans="1:3" x14ac:dyDescent="0.35">
      <c r="A34" s="3" t="s">
        <v>119</v>
      </c>
      <c r="B34" s="3"/>
      <c r="C34" s="3"/>
    </row>
    <row r="35" spans="1:3" x14ac:dyDescent="0.35">
      <c r="A35" s="3" t="s">
        <v>120</v>
      </c>
      <c r="B35" s="3"/>
      <c r="C35" s="3"/>
    </row>
    <row r="36" spans="1:3" x14ac:dyDescent="0.35">
      <c r="A36" s="3" t="s">
        <v>121</v>
      </c>
      <c r="B36" s="3"/>
      <c r="C36" s="3"/>
    </row>
    <row r="37" spans="1:3" x14ac:dyDescent="0.35">
      <c r="A37" s="3"/>
      <c r="B37" s="3"/>
      <c r="C37" s="3"/>
    </row>
    <row r="38" spans="1:3" x14ac:dyDescent="0.35">
      <c r="A38" s="3"/>
      <c r="B38" s="3"/>
      <c r="C38" s="3"/>
    </row>
    <row r="39" spans="1:3" x14ac:dyDescent="0.35">
      <c r="A39" s="4" t="s">
        <v>122</v>
      </c>
      <c r="B39" s="3"/>
      <c r="C39" s="3"/>
    </row>
    <row r="40" spans="1:3" x14ac:dyDescent="0.35">
      <c r="A40" s="4"/>
      <c r="B40" s="3"/>
      <c r="C40" s="3"/>
    </row>
    <row r="41" spans="1:3" x14ac:dyDescent="0.35">
      <c r="A41" s="4" t="s">
        <v>123</v>
      </c>
      <c r="B41" s="3"/>
      <c r="C41" s="3"/>
    </row>
    <row r="42" spans="1:3" x14ac:dyDescent="0.35">
      <c r="A42" s="3" t="s">
        <v>124</v>
      </c>
      <c r="B42" s="3"/>
      <c r="C42" s="3"/>
    </row>
    <row r="43" spans="1:3" x14ac:dyDescent="0.35">
      <c r="A43" s="3" t="s">
        <v>125</v>
      </c>
      <c r="B43" s="3"/>
      <c r="C43" s="3"/>
    </row>
    <row r="44" spans="1:3" x14ac:dyDescent="0.35">
      <c r="A44" s="3" t="s">
        <v>126</v>
      </c>
      <c r="B44" s="3"/>
      <c r="C44" s="3"/>
    </row>
    <row r="45" spans="1:3" x14ac:dyDescent="0.35">
      <c r="A45" s="3" t="s">
        <v>127</v>
      </c>
      <c r="B45" s="3"/>
      <c r="C45" s="3"/>
    </row>
    <row r="46" spans="1:3" x14ac:dyDescent="0.35">
      <c r="A46" s="4"/>
      <c r="B46" s="3"/>
      <c r="C46" s="3"/>
    </row>
    <row r="47" spans="1:3" x14ac:dyDescent="0.35">
      <c r="A47" s="4" t="s">
        <v>128</v>
      </c>
      <c r="B47" s="3"/>
      <c r="C47" s="3"/>
    </row>
    <row r="48" spans="1:3" x14ac:dyDescent="0.35">
      <c r="A48" s="3" t="s">
        <v>129</v>
      </c>
      <c r="B48" s="3"/>
      <c r="C48" s="3"/>
    </row>
    <row r="49" spans="1:3" x14ac:dyDescent="0.35">
      <c r="A49" s="3" t="s">
        <v>130</v>
      </c>
      <c r="B49" s="3"/>
      <c r="C49" s="3"/>
    </row>
    <row r="50" spans="1:3" x14ac:dyDescent="0.35">
      <c r="A50" s="3" t="s">
        <v>131</v>
      </c>
      <c r="B50" s="3"/>
      <c r="C50" s="3"/>
    </row>
    <row r="51" spans="1:3" x14ac:dyDescent="0.35">
      <c r="A51" s="3" t="s">
        <v>132</v>
      </c>
      <c r="B51" s="3"/>
      <c r="C51" s="3"/>
    </row>
    <row r="52" spans="1:3" x14ac:dyDescent="0.35">
      <c r="A52" s="3"/>
      <c r="B52" s="3"/>
      <c r="C52" s="3"/>
    </row>
    <row r="53" spans="1:3" x14ac:dyDescent="0.35">
      <c r="A53" s="3"/>
      <c r="B53" s="3"/>
      <c r="C53" s="3"/>
    </row>
    <row r="54" spans="1:3" x14ac:dyDescent="0.35">
      <c r="A54" s="5" t="s">
        <v>137</v>
      </c>
      <c r="B54" s="3"/>
      <c r="C54" s="3"/>
    </row>
    <row r="55" spans="1:3" x14ac:dyDescent="0.35">
      <c r="A55" s="3" t="s">
        <v>133</v>
      </c>
    </row>
    <row r="56" spans="1:3" x14ac:dyDescent="0.35">
      <c r="A56" s="3" t="s">
        <v>134</v>
      </c>
    </row>
    <row r="57" spans="1:3" x14ac:dyDescent="0.35">
      <c r="A57" s="3" t="s">
        <v>135</v>
      </c>
    </row>
    <row r="58" spans="1:3" x14ac:dyDescent="0.35">
      <c r="A58" s="3" t="s">
        <v>136</v>
      </c>
    </row>
    <row r="59" spans="1:3" x14ac:dyDescent="0.35">
      <c r="A59" s="3"/>
      <c r="B59" s="3"/>
    </row>
    <row r="60" spans="1:3" x14ac:dyDescent="0.35">
      <c r="A60" s="3"/>
    </row>
    <row r="61" spans="1:3" x14ac:dyDescent="0.35">
      <c r="A61" s="3"/>
    </row>
    <row r="63" spans="1:3" x14ac:dyDescent="0.35">
      <c r="B63" s="3"/>
    </row>
    <row r="64" spans="1:3" x14ac:dyDescent="0.35">
      <c r="B64" s="3"/>
    </row>
    <row r="65" spans="2:2" x14ac:dyDescent="0.35">
      <c r="B65" s="3"/>
    </row>
    <row r="66" spans="2:2" x14ac:dyDescent="0.35">
      <c r="B66" s="3"/>
    </row>
  </sheetData>
  <mergeCells count="32">
    <mergeCell ref="M24:M25"/>
    <mergeCell ref="Q24:Q25"/>
    <mergeCell ref="K24:K25"/>
    <mergeCell ref="K1:K2"/>
    <mergeCell ref="K15:K16"/>
    <mergeCell ref="A24:A25"/>
    <mergeCell ref="B24:B25"/>
    <mergeCell ref="C24:C25"/>
    <mergeCell ref="D24:D25"/>
    <mergeCell ref="E24:E25"/>
    <mergeCell ref="F24:F25"/>
    <mergeCell ref="G24:G25"/>
    <mergeCell ref="H24:H25"/>
    <mergeCell ref="I24:I25"/>
    <mergeCell ref="J24:J25"/>
    <mergeCell ref="L24:L25"/>
    <mergeCell ref="Q15:Q16"/>
    <mergeCell ref="A18:A19"/>
    <mergeCell ref="Q18:Q19"/>
    <mergeCell ref="N1:P1"/>
    <mergeCell ref="A15:A16"/>
    <mergeCell ref="B15:B16"/>
    <mergeCell ref="C15:C16"/>
    <mergeCell ref="D15:D16"/>
    <mergeCell ref="F15:F16"/>
    <mergeCell ref="G15:G16"/>
    <mergeCell ref="H15:H16"/>
    <mergeCell ref="I15:I16"/>
    <mergeCell ref="J15:J16"/>
    <mergeCell ref="L15:L16"/>
    <mergeCell ref="M15:M16"/>
    <mergeCell ref="L1:M1"/>
  </mergeCells>
  <phoneticPr fontId="15" type="noConversion"/>
  <hyperlinks>
    <hyperlink ref="A3" r:id="rId1" xr:uid="{00000000-0004-0000-0000-000000000000}"/>
    <hyperlink ref="A4" r:id="rId2" xr:uid="{00000000-0004-0000-0000-000001000000}"/>
    <hyperlink ref="A5" r:id="rId3" xr:uid="{00000000-0004-0000-0000-000002000000}"/>
    <hyperlink ref="A6" r:id="rId4" xr:uid="{00000000-0004-0000-0000-000003000000}"/>
    <hyperlink ref="A7" r:id="rId5" xr:uid="{00000000-0004-0000-0000-000004000000}"/>
    <hyperlink ref="A8" r:id="rId6" xr:uid="{00000000-0004-0000-0000-000005000000}"/>
    <hyperlink ref="A9" r:id="rId7" xr:uid="{00000000-0004-0000-0000-000006000000}"/>
    <hyperlink ref="A10" r:id="rId8" xr:uid="{00000000-0004-0000-0000-000007000000}"/>
    <hyperlink ref="A11" r:id="rId9" xr:uid="{00000000-0004-0000-0000-000008000000}"/>
    <hyperlink ref="A12" r:id="rId10" xr:uid="{00000000-0004-0000-0000-000009000000}"/>
    <hyperlink ref="A13" r:id="rId11" xr:uid="{00000000-0004-0000-0000-00000A000000}"/>
    <hyperlink ref="A14" r:id="rId12" xr:uid="{00000000-0004-0000-0000-00000B000000}"/>
    <hyperlink ref="A15:A16" r:id="rId13" display="GLDS-75" xr:uid="{00000000-0004-0000-0000-00000C000000}"/>
    <hyperlink ref="A17" r:id="rId14" xr:uid="{00000000-0004-0000-0000-00000D000000}"/>
    <hyperlink ref="A18:A19" r:id="rId15" display="GLDS-96" xr:uid="{00000000-0004-0000-0000-00000E000000}"/>
    <hyperlink ref="A20" r:id="rId16" xr:uid="{00000000-0004-0000-0000-00000F000000}"/>
    <hyperlink ref="A21" r:id="rId17" xr:uid="{00000000-0004-0000-0000-000010000000}"/>
    <hyperlink ref="A22" r:id="rId18" xr:uid="{00000000-0004-0000-0000-000011000000}"/>
    <hyperlink ref="A23" r:id="rId19" xr:uid="{494A1A3B-97BD-4569-B0D0-80E61300AFA2}"/>
    <hyperlink ref="A24:A25" r:id="rId20" display="GLDS-218" xr:uid="{FFEF2B7A-D5BB-4E44-A672-C93EC76FDB7F}"/>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 dose data (Int'l labs)</vt:lpstr>
    </vt:vector>
  </TitlesOfParts>
  <Company>Lawrence Berkeley National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Miller</dc:creator>
  <cp:lastModifiedBy>Gebre, Samrawit G. (ARC-SCR)[WYLE LABS]</cp:lastModifiedBy>
  <dcterms:created xsi:type="dcterms:W3CDTF">2019-05-29T21:29:06Z</dcterms:created>
  <dcterms:modified xsi:type="dcterms:W3CDTF">2020-02-25T05:04:53Z</dcterms:modified>
</cp:coreProperties>
</file>